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20210927谷山様\台湾有事南西シフト\冲台シンポ\WEBサイト\"/>
    </mc:Choice>
  </mc:AlternateContent>
  <xr:revisionPtr revIDLastSave="0" documentId="8_{B0D78B21-F892-4142-BF8F-A9A6F0E7B7C1}" xr6:coauthVersionLast="47" xr6:coauthVersionMax="47" xr10:uidLastSave="{00000000-0000-0000-0000-000000000000}"/>
  <bookViews>
    <workbookView xWindow="-108" yWindow="-108" windowWidth="23256" windowHeight="12456" xr2:uid="{622FBE92-0958-4868-A47A-EEB27188B3A5}"/>
  </bookViews>
  <sheets>
    <sheet name="Sheet1" sheetId="1" r:id="rId1"/>
  </sheets>
  <definedNames>
    <definedName name="_xlnm.Print_Area" localSheetId="0">Sheet1!$J$8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I24" i="1"/>
  <c r="B24" i="1" s="1"/>
  <c r="I23" i="1"/>
  <c r="I12" i="1"/>
  <c r="I18" i="1"/>
  <c r="I17" i="1"/>
  <c r="I10" i="1" l="1"/>
  <c r="B27" i="1"/>
  <c r="I26" i="1"/>
  <c r="I22" i="1"/>
  <c r="I21" i="1"/>
  <c r="I20" i="1"/>
  <c r="I19" i="1"/>
  <c r="I16" i="1"/>
  <c r="I15" i="1"/>
  <c r="I14" i="1"/>
  <c r="I13" i="1"/>
  <c r="I11" i="1"/>
  <c r="I9" i="1"/>
  <c r="I7" i="1"/>
  <c r="I6" i="1"/>
  <c r="I4" i="1"/>
  <c r="I5" i="1"/>
  <c r="B26" i="1" l="1"/>
  <c r="C28" i="1"/>
  <c r="B19" i="1"/>
  <c r="B21" i="1"/>
  <c r="B13" i="1"/>
  <c r="B4" i="1"/>
</calcChain>
</file>

<file path=xl/sharedStrings.xml><?xml version="1.0" encoding="utf-8"?>
<sst xmlns="http://schemas.openxmlformats.org/spreadsheetml/2006/main" count="68" uniqueCount="53">
  <si>
    <t>人件費</t>
    <rPh sb="0" eb="3">
      <t>ジンケンヒ</t>
    </rPh>
    <phoneticPr fontId="2"/>
  </si>
  <si>
    <t>計</t>
    <rPh sb="0" eb="1">
      <t>ケイ</t>
    </rPh>
    <phoneticPr fontId="2"/>
  </si>
  <si>
    <t>台湾ゲスト</t>
    <rPh sb="0" eb="2">
      <t>タイワン</t>
    </rPh>
    <phoneticPr fontId="2"/>
  </si>
  <si>
    <t>日本ゲスト</t>
    <rPh sb="0" eb="2">
      <t>ニホン</t>
    </rPh>
    <phoneticPr fontId="2"/>
  </si>
  <si>
    <t>単価</t>
    <rPh sb="0" eb="2">
      <t>タンカ</t>
    </rPh>
    <phoneticPr fontId="2"/>
  </si>
  <si>
    <t>回数</t>
    <rPh sb="0" eb="2">
      <t>カイスウ</t>
    </rPh>
    <phoneticPr fontId="2"/>
  </si>
  <si>
    <t>協力者謝金</t>
    <rPh sb="0" eb="3">
      <t>キョウリョクシャ</t>
    </rPh>
    <rPh sb="3" eb="5">
      <t>シャキン</t>
    </rPh>
    <phoneticPr fontId="2"/>
  </si>
  <si>
    <t>備考</t>
    <rPh sb="0" eb="2">
      <t>ビコウ</t>
    </rPh>
    <phoneticPr fontId="2"/>
  </si>
  <si>
    <t>在沖縄台湾人含む</t>
    <rPh sb="0" eb="1">
      <t>ザイ</t>
    </rPh>
    <rPh sb="1" eb="3">
      <t>オキナワ</t>
    </rPh>
    <rPh sb="3" eb="5">
      <t>タイワン</t>
    </rPh>
    <rPh sb="5" eb="6">
      <t>ジン</t>
    </rPh>
    <rPh sb="6" eb="7">
      <t>フク</t>
    </rPh>
    <phoneticPr fontId="2"/>
  </si>
  <si>
    <t>冲台シンポと総括セッション</t>
    <rPh sb="0" eb="1">
      <t>オキ</t>
    </rPh>
    <rPh sb="1" eb="2">
      <t>タイ</t>
    </rPh>
    <rPh sb="6" eb="8">
      <t>ソウカツ</t>
    </rPh>
    <phoneticPr fontId="2"/>
  </si>
  <si>
    <t>発足集会</t>
    <rPh sb="0" eb="4">
      <t>ホッソクシュウカイ</t>
    </rPh>
    <phoneticPr fontId="2"/>
  </si>
  <si>
    <t>来日対面参加</t>
    <rPh sb="0" eb="2">
      <t>ライニチ</t>
    </rPh>
    <rPh sb="2" eb="4">
      <t>タイメン</t>
    </rPh>
    <rPh sb="4" eb="6">
      <t>サンカ</t>
    </rPh>
    <phoneticPr fontId="2"/>
  </si>
  <si>
    <t>発足集会</t>
    <rPh sb="0" eb="2">
      <t>ホッソク</t>
    </rPh>
    <rPh sb="2" eb="4">
      <t>シュウカイ</t>
    </rPh>
    <phoneticPr fontId="2"/>
  </si>
  <si>
    <t>同時通訳</t>
    <rPh sb="0" eb="4">
      <t>ドウジツウヤク</t>
    </rPh>
    <phoneticPr fontId="2"/>
  </si>
  <si>
    <t>発足集会と冲台シンポと総括集会</t>
    <rPh sb="0" eb="2">
      <t>ホッソク</t>
    </rPh>
    <rPh sb="2" eb="4">
      <t>シュウカイ</t>
    </rPh>
    <rPh sb="5" eb="6">
      <t>オキ</t>
    </rPh>
    <rPh sb="6" eb="7">
      <t>タイ</t>
    </rPh>
    <rPh sb="11" eb="13">
      <t>ソウカツ</t>
    </rPh>
    <rPh sb="13" eb="15">
      <t>シュウカイ</t>
    </rPh>
    <phoneticPr fontId="2"/>
  </si>
  <si>
    <t>本土ー沖縄</t>
    <rPh sb="0" eb="2">
      <t>ホンド</t>
    </rPh>
    <rPh sb="3" eb="5">
      <t>オキナワ</t>
    </rPh>
    <phoneticPr fontId="2"/>
  </si>
  <si>
    <t>全期間</t>
    <rPh sb="0" eb="3">
      <t>ゼンキカン</t>
    </rPh>
    <phoneticPr fontId="2"/>
  </si>
  <si>
    <t>沖縄県内</t>
    <rPh sb="0" eb="2">
      <t>オキナワ</t>
    </rPh>
    <rPh sb="2" eb="4">
      <t>ケンナイ</t>
    </rPh>
    <phoneticPr fontId="2"/>
  </si>
  <si>
    <t>全セッション</t>
    <rPh sb="0" eb="1">
      <t>ゼン</t>
    </rPh>
    <phoneticPr fontId="2"/>
  </si>
  <si>
    <t>人数/数</t>
    <rPh sb="0" eb="2">
      <t>ニンズウ</t>
    </rPh>
    <rPh sb="3" eb="4">
      <t>カズ</t>
    </rPh>
    <phoneticPr fontId="2"/>
  </si>
  <si>
    <t>フライヤー作成費</t>
    <rPh sb="5" eb="7">
      <t>サクセイ</t>
    </rPh>
    <rPh sb="7" eb="8">
      <t>ヒ</t>
    </rPh>
    <phoneticPr fontId="2"/>
  </si>
  <si>
    <t>資料印刷費</t>
    <rPh sb="0" eb="2">
      <t>シリョウ</t>
    </rPh>
    <rPh sb="2" eb="4">
      <t>インサツ</t>
    </rPh>
    <rPh sb="4" eb="5">
      <t>ヒ</t>
    </rPh>
    <phoneticPr fontId="2"/>
  </si>
  <si>
    <t>印刷費</t>
    <rPh sb="0" eb="3">
      <t>インサツヒ</t>
    </rPh>
    <phoneticPr fontId="2"/>
  </si>
  <si>
    <t>消耗品費</t>
    <rPh sb="0" eb="3">
      <t>ショウモウヒン</t>
    </rPh>
    <rPh sb="3" eb="4">
      <t>ヒ</t>
    </rPh>
    <phoneticPr fontId="2"/>
  </si>
  <si>
    <t>雑費</t>
    <rPh sb="0" eb="2">
      <t>ザッピ</t>
    </rPh>
    <phoneticPr fontId="2"/>
  </si>
  <si>
    <t>合計</t>
    <rPh sb="0" eb="2">
      <t>ゴウケイ</t>
    </rPh>
    <phoneticPr fontId="2"/>
  </si>
  <si>
    <t>アルバイト</t>
    <phoneticPr fontId="2"/>
  </si>
  <si>
    <t>IT技術者</t>
    <rPh sb="2" eb="5">
      <t>ギジュツシャ</t>
    </rPh>
    <phoneticPr fontId="2"/>
  </si>
  <si>
    <t>補助者謝金</t>
    <rPh sb="0" eb="3">
      <t>ホジョシャ</t>
    </rPh>
    <rPh sb="3" eb="5">
      <t>シャキン</t>
    </rPh>
    <phoneticPr fontId="2"/>
  </si>
  <si>
    <t>発足集会と冲台シンポ・総括セッション</t>
    <rPh sb="0" eb="4">
      <t>ホッソクシュウカイ</t>
    </rPh>
    <rPh sb="5" eb="7">
      <t>オキタイ</t>
    </rPh>
    <rPh sb="11" eb="13">
      <t>ソウカツ</t>
    </rPh>
    <phoneticPr fontId="2"/>
  </si>
  <si>
    <t>海外渡航費</t>
    <rPh sb="0" eb="2">
      <t>カイガイ</t>
    </rPh>
    <rPh sb="2" eb="5">
      <t>トコウヒ</t>
    </rPh>
    <phoneticPr fontId="2"/>
  </si>
  <si>
    <t>国内渡航費</t>
    <rPh sb="0" eb="2">
      <t>コクナイ</t>
    </rPh>
    <rPh sb="2" eb="5">
      <t>トコウヒ</t>
    </rPh>
    <phoneticPr fontId="2"/>
  </si>
  <si>
    <t>宿泊費</t>
    <rPh sb="0" eb="3">
      <t>シュクハクヒ</t>
    </rPh>
    <phoneticPr fontId="2"/>
  </si>
  <si>
    <t>海外ゲスト</t>
    <rPh sb="0" eb="2">
      <t>カイガイ</t>
    </rPh>
    <phoneticPr fontId="2"/>
  </si>
  <si>
    <t>国内ゲスト</t>
    <rPh sb="0" eb="2">
      <t>コクナイ</t>
    </rPh>
    <phoneticPr fontId="2"/>
  </si>
  <si>
    <t>海外ゲストは沖縄3泊</t>
    <rPh sb="0" eb="2">
      <t>カイガイ</t>
    </rPh>
    <rPh sb="6" eb="8">
      <t>オキナワ</t>
    </rPh>
    <rPh sb="9" eb="10">
      <t>ハク</t>
    </rPh>
    <phoneticPr fontId="2"/>
  </si>
  <si>
    <t>全期間</t>
    <rPh sb="0" eb="3">
      <t>ゼンキカン</t>
    </rPh>
    <phoneticPr fontId="2"/>
  </si>
  <si>
    <t>チラシ・フライヤー、クラファン、ブログ等でサイン作成費</t>
    <rPh sb="19" eb="20">
      <t>トウ</t>
    </rPh>
    <rPh sb="24" eb="26">
      <t>サクセイ</t>
    </rPh>
    <rPh sb="26" eb="27">
      <t>ヒ</t>
    </rPh>
    <phoneticPr fontId="2"/>
  </si>
  <si>
    <t>旅費・滞在費</t>
    <rPh sb="0" eb="2">
      <t>リョヒ</t>
    </rPh>
    <rPh sb="3" eb="6">
      <t>タイザイヒ</t>
    </rPh>
    <phoneticPr fontId="2"/>
  </si>
  <si>
    <t>会場費</t>
    <rPh sb="0" eb="3">
      <t>カイジョウヒ</t>
    </rPh>
    <phoneticPr fontId="2"/>
  </si>
  <si>
    <t>記録費</t>
    <rPh sb="0" eb="2">
      <t>キロク</t>
    </rPh>
    <rPh sb="2" eb="3">
      <t>ヒ</t>
    </rPh>
    <phoneticPr fontId="2"/>
  </si>
  <si>
    <t>画像・映像記録</t>
    <rPh sb="0" eb="2">
      <t>ガゾウ</t>
    </rPh>
    <rPh sb="3" eb="5">
      <t>エイゾウ</t>
    </rPh>
    <rPh sb="5" eb="7">
      <t>キロク</t>
    </rPh>
    <phoneticPr fontId="2"/>
  </si>
  <si>
    <t>全セッション</t>
    <rPh sb="0" eb="1">
      <t>ゼン</t>
    </rPh>
    <phoneticPr fontId="2"/>
  </si>
  <si>
    <t>映像プロダクション委託</t>
    <rPh sb="0" eb="2">
      <t>エイゾウ</t>
    </rPh>
    <rPh sb="9" eb="11">
      <t>イタク</t>
    </rPh>
    <phoneticPr fontId="2"/>
  </si>
  <si>
    <t>ネット回線設置費(18,800円＋540円）含む</t>
    <rPh sb="3" eb="5">
      <t>カイセン</t>
    </rPh>
    <rPh sb="5" eb="7">
      <t>セッチ</t>
    </rPh>
    <rPh sb="7" eb="8">
      <t>ヒ</t>
    </rPh>
    <rPh sb="15" eb="16">
      <t>エン</t>
    </rPh>
    <rPh sb="20" eb="21">
      <t>エン</t>
    </rPh>
    <phoneticPr fontId="2"/>
  </si>
  <si>
    <t>支出</t>
    <rPh sb="0" eb="2">
      <t>シシュツ</t>
    </rPh>
    <phoneticPr fontId="2"/>
  </si>
  <si>
    <t>沖縄対話プロジェクト予算                                                                    2022/09/12</t>
    <rPh sb="0" eb="2">
      <t>オキナワ</t>
    </rPh>
    <rPh sb="2" eb="4">
      <t>タイワ</t>
    </rPh>
    <rPh sb="10" eb="12">
      <t>ヨサン</t>
    </rPh>
    <phoneticPr fontId="2"/>
  </si>
  <si>
    <t>通信費</t>
    <rPh sb="0" eb="3">
      <t>ツウシンヒ</t>
    </rPh>
    <phoneticPr fontId="2"/>
  </si>
  <si>
    <t>通話料</t>
    <rPh sb="0" eb="3">
      <t>ツウワリョウ</t>
    </rPh>
    <phoneticPr fontId="2"/>
  </si>
  <si>
    <t>全期間</t>
    <rPh sb="0" eb="3">
      <t>ゼンキカン</t>
    </rPh>
    <phoneticPr fontId="2"/>
  </si>
  <si>
    <t>オンライン通信</t>
    <rPh sb="5" eb="7">
      <t>ツウシン</t>
    </rPh>
    <phoneticPr fontId="2"/>
  </si>
  <si>
    <t>全セッション</t>
    <rPh sb="0" eb="1">
      <t>ゼン</t>
    </rPh>
    <phoneticPr fontId="2"/>
  </si>
  <si>
    <t>IT技術委託業者</t>
    <rPh sb="2" eb="4">
      <t>ギジュツ</t>
    </rPh>
    <rPh sb="4" eb="6">
      <t>イタク</t>
    </rPh>
    <rPh sb="6" eb="8">
      <t>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</si>
</sst>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38" fontId="0" fillId="0" borderId="2" xfId="1" applyFont="1" applyBorder="1">
      <alignment vertical="center"/>
    </xf>
    <xf numFmtId="0" fontId="0" fillId="0" borderId="3" xfId="0" applyBorder="1">
      <alignment vertical="center"/>
    </xf>
    <xf numFmtId="3" fontId="0" fillId="0" borderId="3" xfId="0" applyNumberFormat="1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3" fontId="0" fillId="0" borderId="4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3" fontId="3" fillId="0" borderId="3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20" xfId="0" applyFont="1" applyBorder="1">
      <alignment vertical="center"/>
    </xf>
    <xf numFmtId="0" fontId="0" fillId="0" borderId="22" xfId="0" applyBorder="1">
      <alignment vertical="center"/>
    </xf>
    <xf numFmtId="0" fontId="6" fillId="0" borderId="23" xfId="0" applyFont="1" applyBorder="1">
      <alignment vertical="center"/>
    </xf>
    <xf numFmtId="0" fontId="0" fillId="0" borderId="18" xfId="0" applyBorder="1">
      <alignment vertical="center"/>
    </xf>
    <xf numFmtId="0" fontId="6" fillId="0" borderId="26" xfId="0" applyFont="1" applyBorder="1">
      <alignment vertical="center"/>
    </xf>
    <xf numFmtId="38" fontId="0" fillId="0" borderId="17" xfId="1" applyFont="1" applyBorder="1">
      <alignment vertical="center"/>
    </xf>
    <xf numFmtId="0" fontId="0" fillId="0" borderId="0" xfId="0" applyAlignment="1">
      <alignment horizontal="left" vertical="center"/>
    </xf>
    <xf numFmtId="0" fontId="6" fillId="0" borderId="27" xfId="0" applyFont="1" applyBorder="1">
      <alignment vertical="center"/>
    </xf>
    <xf numFmtId="38" fontId="0" fillId="0" borderId="3" xfId="1" applyFont="1" applyBorder="1">
      <alignment vertical="center"/>
    </xf>
    <xf numFmtId="38" fontId="5" fillId="0" borderId="6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8" xfId="1" applyFont="1" applyBorder="1">
      <alignment vertical="center"/>
    </xf>
    <xf numFmtId="3" fontId="0" fillId="0" borderId="0" xfId="0" applyNumberFormat="1">
      <alignment vertical="center"/>
    </xf>
    <xf numFmtId="38" fontId="0" fillId="0" borderId="0" xfId="0" applyNumberFormat="1">
      <alignment vertical="center"/>
    </xf>
    <xf numFmtId="38" fontId="0" fillId="0" borderId="6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0" fontId="7" fillId="0" borderId="11" xfId="0" applyFont="1" applyBorder="1">
      <alignment vertical="center"/>
    </xf>
    <xf numFmtId="0" fontId="8" fillId="0" borderId="9" xfId="0" applyFont="1" applyBorder="1">
      <alignment vertical="center"/>
    </xf>
    <xf numFmtId="3" fontId="8" fillId="0" borderId="10" xfId="0" applyNumberFormat="1" applyFont="1" applyBorder="1">
      <alignment vertical="center"/>
    </xf>
    <xf numFmtId="0" fontId="8" fillId="0" borderId="10" xfId="0" applyFont="1" applyBorder="1">
      <alignment vertical="center"/>
    </xf>
    <xf numFmtId="3" fontId="9" fillId="0" borderId="10" xfId="0" applyNumberFormat="1" applyFont="1" applyBorder="1">
      <alignment vertical="center"/>
    </xf>
    <xf numFmtId="38" fontId="5" fillId="0" borderId="4" xfId="1" applyFont="1" applyBorder="1" applyAlignment="1">
      <alignment vertical="center" wrapText="1"/>
    </xf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0" fillId="0" borderId="0" xfId="0" applyNumberFormat="1">
      <alignment vertical="center"/>
    </xf>
    <xf numFmtId="38" fontId="0" fillId="0" borderId="0" xfId="0" applyNumberFormat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38" fontId="0" fillId="0" borderId="16" xfId="1" applyFont="1" applyBorder="1" applyAlignment="1">
      <alignment vertical="center"/>
    </xf>
    <xf numFmtId="0" fontId="0" fillId="0" borderId="24" xfId="0" applyBorder="1">
      <alignment vertical="center"/>
    </xf>
    <xf numFmtId="38" fontId="0" fillId="0" borderId="17" xfId="1" applyFont="1" applyBorder="1" applyAlignment="1">
      <alignment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3" fontId="4" fillId="0" borderId="2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0" fillId="0" borderId="17" xfId="0" applyNumberFormat="1" applyBorder="1">
      <alignment vertical="center"/>
    </xf>
    <xf numFmtId="0" fontId="0" fillId="0" borderId="19" xfId="0" applyBorder="1">
      <alignment vertical="center"/>
    </xf>
    <xf numFmtId="3" fontId="0" fillId="0" borderId="19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21" xfId="0" applyBorder="1">
      <alignment vertical="center"/>
    </xf>
    <xf numFmtId="0" fontId="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3" fontId="0" fillId="0" borderId="3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F424C-EB49-488F-88EF-96982DD5C871}">
  <dimension ref="A1:K28"/>
  <sheetViews>
    <sheetView tabSelected="1" zoomScale="107" zoomScaleNormal="107" workbookViewId="0">
      <selection activeCell="A29" sqref="A29:XFD38"/>
    </sheetView>
  </sheetViews>
  <sheetFormatPr defaultRowHeight="18" x14ac:dyDescent="0.45"/>
  <cols>
    <col min="2" max="2" width="9.3984375" bestFit="1" customWidth="1"/>
    <col min="3" max="3" width="15.796875" customWidth="1"/>
    <col min="4" max="4" width="24.59765625" customWidth="1"/>
    <col min="5" max="5" width="19.19921875" customWidth="1"/>
    <col min="7" max="8" width="7" customWidth="1"/>
    <col min="9" max="9" width="11.69921875" customWidth="1"/>
    <col min="10" max="10" width="25.5" customWidth="1"/>
    <col min="11" max="11" width="9.3984375" bestFit="1" customWidth="1"/>
  </cols>
  <sheetData>
    <row r="1" spans="1:11" ht="18.600000000000001" thickBot="1" x14ac:dyDescent="0.5">
      <c r="A1" s="62" t="s">
        <v>46</v>
      </c>
      <c r="B1" s="60"/>
      <c r="C1" s="60"/>
      <c r="D1" s="60"/>
      <c r="E1" s="60"/>
      <c r="F1" s="60"/>
      <c r="G1" s="60"/>
      <c r="H1" s="60"/>
      <c r="I1" s="60"/>
      <c r="J1" s="63"/>
    </row>
    <row r="2" spans="1:11" s="25" customFormat="1" ht="18.600000000000001" thickBot="1" x14ac:dyDescent="0.5">
      <c r="A2" s="69" t="s">
        <v>45</v>
      </c>
      <c r="B2" s="70"/>
      <c r="C2" s="70"/>
      <c r="D2" s="70"/>
      <c r="E2" s="70"/>
      <c r="F2" s="70"/>
      <c r="G2" s="70"/>
      <c r="H2" s="70"/>
      <c r="I2" s="70"/>
      <c r="J2" s="71"/>
    </row>
    <row r="3" spans="1:11" ht="18.600000000000001" thickBot="1" x14ac:dyDescent="0.5">
      <c r="A3" s="67" t="s">
        <v>0</v>
      </c>
      <c r="B3" s="5" t="s">
        <v>1</v>
      </c>
      <c r="C3" s="1"/>
      <c r="D3" s="5"/>
      <c r="E3" s="1"/>
      <c r="F3" s="5" t="s">
        <v>4</v>
      </c>
      <c r="G3" s="5" t="s">
        <v>19</v>
      </c>
      <c r="H3" s="5" t="s">
        <v>5</v>
      </c>
      <c r="I3" s="5" t="s">
        <v>1</v>
      </c>
      <c r="J3" s="7" t="s">
        <v>7</v>
      </c>
    </row>
    <row r="4" spans="1:11" x14ac:dyDescent="0.45">
      <c r="A4" s="68"/>
      <c r="B4" s="66">
        <f>SUM(I4:I11)</f>
        <v>1245000</v>
      </c>
      <c r="C4" s="56" t="s">
        <v>6</v>
      </c>
      <c r="D4" s="2" t="s">
        <v>10</v>
      </c>
      <c r="E4" s="2" t="s">
        <v>2</v>
      </c>
      <c r="F4" s="4">
        <v>20000</v>
      </c>
      <c r="G4" s="2">
        <v>1</v>
      </c>
      <c r="H4" s="2">
        <v>1</v>
      </c>
      <c r="I4" s="3">
        <f>F4*G4*H4</f>
        <v>20000</v>
      </c>
      <c r="J4" s="10"/>
      <c r="K4" s="48"/>
    </row>
    <row r="5" spans="1:11" x14ac:dyDescent="0.45">
      <c r="A5" s="68"/>
      <c r="B5" s="57"/>
      <c r="C5" s="57"/>
      <c r="D5" s="2"/>
      <c r="E5" s="2" t="s">
        <v>3</v>
      </c>
      <c r="F5" s="4">
        <v>20000</v>
      </c>
      <c r="G5" s="2">
        <v>4</v>
      </c>
      <c r="H5" s="2">
        <v>1</v>
      </c>
      <c r="I5" s="3">
        <f>F5*G5*H5</f>
        <v>80000</v>
      </c>
      <c r="J5" s="14" t="s">
        <v>8</v>
      </c>
      <c r="K5" s="43"/>
    </row>
    <row r="6" spans="1:11" x14ac:dyDescent="0.45">
      <c r="A6" s="68"/>
      <c r="B6" s="57"/>
      <c r="C6" s="57"/>
      <c r="D6" s="2" t="s">
        <v>9</v>
      </c>
      <c r="E6" s="2" t="s">
        <v>2</v>
      </c>
      <c r="F6" s="4">
        <v>20000</v>
      </c>
      <c r="G6" s="2">
        <v>2</v>
      </c>
      <c r="H6" s="2">
        <v>4</v>
      </c>
      <c r="I6" s="3">
        <f>F6*G6*H6</f>
        <v>160000</v>
      </c>
      <c r="J6" s="15" t="s">
        <v>11</v>
      </c>
      <c r="K6" s="43"/>
    </row>
    <row r="7" spans="1:11" x14ac:dyDescent="0.45">
      <c r="A7" s="68"/>
      <c r="B7" s="57"/>
      <c r="C7" s="58"/>
      <c r="D7" s="2"/>
      <c r="E7" s="2" t="s">
        <v>3</v>
      </c>
      <c r="F7" s="4">
        <v>20000</v>
      </c>
      <c r="G7" s="2">
        <v>2</v>
      </c>
      <c r="H7" s="2">
        <v>4</v>
      </c>
      <c r="I7" s="3">
        <f>F7*G7*H7</f>
        <v>160000</v>
      </c>
      <c r="J7" s="15"/>
      <c r="K7" s="43"/>
    </row>
    <row r="8" spans="1:11" x14ac:dyDescent="0.45">
      <c r="A8" s="68"/>
      <c r="B8" s="57"/>
      <c r="C8" s="65" t="s">
        <v>28</v>
      </c>
      <c r="D8" s="2" t="s">
        <v>12</v>
      </c>
      <c r="E8" s="4" t="s">
        <v>13</v>
      </c>
      <c r="F8" s="4">
        <v>0</v>
      </c>
      <c r="G8" s="4">
        <v>0</v>
      </c>
      <c r="H8" s="4">
        <v>0</v>
      </c>
      <c r="I8" s="4">
        <v>0</v>
      </c>
      <c r="J8" s="15"/>
      <c r="K8" s="49"/>
    </row>
    <row r="9" spans="1:11" x14ac:dyDescent="0.45">
      <c r="A9" s="68"/>
      <c r="B9" s="57"/>
      <c r="C9" s="57"/>
      <c r="D9" s="2" t="s">
        <v>9</v>
      </c>
      <c r="E9" s="4" t="s">
        <v>13</v>
      </c>
      <c r="F9" s="4">
        <v>50000</v>
      </c>
      <c r="G9" s="4">
        <v>3</v>
      </c>
      <c r="H9" s="4">
        <v>4</v>
      </c>
      <c r="I9" s="4">
        <f>F9*G9*H9</f>
        <v>600000</v>
      </c>
      <c r="J9" s="15"/>
      <c r="K9" s="43"/>
    </row>
    <row r="10" spans="1:11" x14ac:dyDescent="0.45">
      <c r="A10" s="68"/>
      <c r="B10" s="57"/>
      <c r="C10" s="57"/>
      <c r="D10" s="72" t="s">
        <v>29</v>
      </c>
      <c r="E10" s="4" t="s">
        <v>26</v>
      </c>
      <c r="F10" s="4">
        <v>5000</v>
      </c>
      <c r="G10" s="4">
        <v>5</v>
      </c>
      <c r="H10" s="4">
        <v>5</v>
      </c>
      <c r="I10" s="4">
        <f>F10*G10*H10</f>
        <v>125000</v>
      </c>
      <c r="J10" s="19"/>
      <c r="K10" s="43"/>
    </row>
    <row r="11" spans="1:11" x14ac:dyDescent="0.45">
      <c r="A11" s="68"/>
      <c r="B11" s="57"/>
      <c r="C11" s="57"/>
      <c r="D11" s="73"/>
      <c r="E11" s="4" t="s">
        <v>27</v>
      </c>
      <c r="F11" s="4">
        <v>20000</v>
      </c>
      <c r="G11" s="4">
        <v>1</v>
      </c>
      <c r="H11" s="4">
        <v>5</v>
      </c>
      <c r="I11" s="4">
        <f>F11*G11*H11</f>
        <v>100000</v>
      </c>
      <c r="J11" s="19" t="s">
        <v>14</v>
      </c>
      <c r="K11" s="43"/>
    </row>
    <row r="12" spans="1:11" ht="37.200000000000003" customHeight="1" thickBot="1" x14ac:dyDescent="0.5">
      <c r="A12" s="53"/>
      <c r="B12" s="55"/>
      <c r="C12" s="55"/>
      <c r="D12" s="8" t="s">
        <v>36</v>
      </c>
      <c r="E12" s="42" t="s">
        <v>37</v>
      </c>
      <c r="F12" s="29">
        <v>30000</v>
      </c>
      <c r="G12" s="29">
        <v>1</v>
      </c>
      <c r="H12" s="29">
        <v>5</v>
      </c>
      <c r="I12" s="29">
        <f>F12*G12*H12</f>
        <v>150000</v>
      </c>
      <c r="J12" s="16"/>
      <c r="K12" s="43"/>
    </row>
    <row r="13" spans="1:11" x14ac:dyDescent="0.45">
      <c r="A13" s="74" t="s">
        <v>38</v>
      </c>
      <c r="B13" s="64">
        <f>SUM(I13:I16)</f>
        <v>1500000</v>
      </c>
      <c r="C13" s="5" t="s">
        <v>30</v>
      </c>
      <c r="D13" s="5" t="s">
        <v>9</v>
      </c>
      <c r="E13" s="5" t="s">
        <v>2</v>
      </c>
      <c r="F13" s="27">
        <v>150000</v>
      </c>
      <c r="G13" s="27">
        <v>2</v>
      </c>
      <c r="H13" s="27">
        <v>4</v>
      </c>
      <c r="I13" s="27">
        <f>F13*G13*H13</f>
        <v>1200000</v>
      </c>
      <c r="J13" s="33"/>
      <c r="K13" s="32"/>
    </row>
    <row r="14" spans="1:11" x14ac:dyDescent="0.45">
      <c r="A14" s="75"/>
      <c r="B14" s="57"/>
      <c r="C14" s="65" t="s">
        <v>31</v>
      </c>
      <c r="D14" s="2" t="s">
        <v>10</v>
      </c>
      <c r="E14" s="2" t="s">
        <v>15</v>
      </c>
      <c r="F14" s="4">
        <v>20000</v>
      </c>
      <c r="G14" s="4">
        <v>1</v>
      </c>
      <c r="H14" s="4">
        <v>1</v>
      </c>
      <c r="I14" s="4">
        <f t="shared" ref="I14:I18" si="0">F14*G14*H14</f>
        <v>20000</v>
      </c>
      <c r="J14" s="34"/>
      <c r="K14" s="49"/>
    </row>
    <row r="15" spans="1:11" x14ac:dyDescent="0.45">
      <c r="A15" s="75"/>
      <c r="B15" s="57"/>
      <c r="C15" s="57"/>
      <c r="D15" s="2" t="s">
        <v>9</v>
      </c>
      <c r="E15" s="2" t="s">
        <v>15</v>
      </c>
      <c r="F15" s="4">
        <v>20000</v>
      </c>
      <c r="G15" s="4">
        <v>1</v>
      </c>
      <c r="H15" s="4">
        <v>4</v>
      </c>
      <c r="I15" s="4">
        <f t="shared" si="0"/>
        <v>80000</v>
      </c>
      <c r="J15" s="34"/>
      <c r="K15" s="43"/>
    </row>
    <row r="16" spans="1:11" ht="18.600000000000001" thickBot="1" x14ac:dyDescent="0.5">
      <c r="A16" s="75"/>
      <c r="B16" s="57"/>
      <c r="C16" s="55"/>
      <c r="D16" s="8" t="s">
        <v>16</v>
      </c>
      <c r="E16" s="8" t="s">
        <v>17</v>
      </c>
      <c r="F16" s="4">
        <v>2000</v>
      </c>
      <c r="G16" s="4">
        <v>10</v>
      </c>
      <c r="H16" s="4">
        <v>10</v>
      </c>
      <c r="I16" s="4">
        <f t="shared" si="0"/>
        <v>200000</v>
      </c>
      <c r="J16" s="34"/>
      <c r="K16" s="43"/>
    </row>
    <row r="17" spans="1:11" x14ac:dyDescent="0.45">
      <c r="A17" s="75"/>
      <c r="B17" s="57"/>
      <c r="C17" s="56" t="s">
        <v>32</v>
      </c>
      <c r="D17" s="56" t="s">
        <v>9</v>
      </c>
      <c r="E17" s="20" t="s">
        <v>33</v>
      </c>
      <c r="F17" s="4">
        <v>30000</v>
      </c>
      <c r="G17" s="4">
        <v>2</v>
      </c>
      <c r="H17" s="4">
        <v>4</v>
      </c>
      <c r="I17" s="4">
        <f t="shared" si="0"/>
        <v>240000</v>
      </c>
      <c r="J17" s="21" t="s">
        <v>35</v>
      </c>
      <c r="K17" s="49"/>
    </row>
    <row r="18" spans="1:11" ht="18.600000000000001" thickBot="1" x14ac:dyDescent="0.5">
      <c r="A18" s="76"/>
      <c r="B18" s="55"/>
      <c r="C18" s="55"/>
      <c r="D18" s="55"/>
      <c r="E18" s="22" t="s">
        <v>34</v>
      </c>
      <c r="F18" s="29">
        <v>10000</v>
      </c>
      <c r="G18" s="29">
        <v>1</v>
      </c>
      <c r="H18" s="29">
        <v>4</v>
      </c>
      <c r="I18" s="29">
        <f t="shared" si="0"/>
        <v>40000</v>
      </c>
      <c r="J18" s="23"/>
      <c r="K18" s="43"/>
    </row>
    <row r="19" spans="1:11" x14ac:dyDescent="0.45">
      <c r="A19" s="50" t="s">
        <v>39</v>
      </c>
      <c r="B19" s="77">
        <f>SUM(I19:I20)</f>
        <v>700000</v>
      </c>
      <c r="C19" s="51" t="s">
        <v>10</v>
      </c>
      <c r="D19" s="51"/>
      <c r="E19" s="51"/>
      <c r="F19" s="27">
        <v>100000</v>
      </c>
      <c r="G19" s="27"/>
      <c r="H19" s="27">
        <v>1</v>
      </c>
      <c r="I19" s="27">
        <f>F19*H19</f>
        <v>100000</v>
      </c>
      <c r="J19" s="28" t="s">
        <v>44</v>
      </c>
      <c r="K19" s="49"/>
    </row>
    <row r="20" spans="1:11" ht="18.600000000000001" thickBot="1" x14ac:dyDescent="0.5">
      <c r="A20" s="44"/>
      <c r="B20" s="45"/>
      <c r="C20" s="45" t="s">
        <v>9</v>
      </c>
      <c r="D20" s="45"/>
      <c r="E20" s="45"/>
      <c r="F20" s="29">
        <v>150000</v>
      </c>
      <c r="G20" s="29"/>
      <c r="H20" s="29">
        <v>4</v>
      </c>
      <c r="I20" s="29">
        <f>F20*H20</f>
        <v>600000</v>
      </c>
      <c r="J20" s="30"/>
      <c r="K20" s="43"/>
    </row>
    <row r="21" spans="1:11" x14ac:dyDescent="0.45">
      <c r="A21" s="50" t="s">
        <v>22</v>
      </c>
      <c r="B21" s="64">
        <f>SUM(I21:I22)</f>
        <v>175000</v>
      </c>
      <c r="C21" s="5" t="s">
        <v>20</v>
      </c>
      <c r="D21" s="5" t="s">
        <v>18</v>
      </c>
      <c r="E21" s="5"/>
      <c r="F21" s="6">
        <v>3</v>
      </c>
      <c r="G21" s="5">
        <v>5000</v>
      </c>
      <c r="H21" s="5">
        <v>5</v>
      </c>
      <c r="I21" s="12">
        <f t="shared" ref="I21:I25" si="1">F21*G21*H21</f>
        <v>75000</v>
      </c>
      <c r="J21" s="17"/>
      <c r="K21" s="48"/>
    </row>
    <row r="22" spans="1:11" ht="18.600000000000001" thickBot="1" x14ac:dyDescent="0.5">
      <c r="A22" s="44"/>
      <c r="B22" s="55"/>
      <c r="C22" s="8" t="s">
        <v>21</v>
      </c>
      <c r="D22" s="8" t="s">
        <v>18</v>
      </c>
      <c r="E22" s="8"/>
      <c r="F22" s="9">
        <v>50</v>
      </c>
      <c r="G22" s="8">
        <v>400</v>
      </c>
      <c r="H22" s="8">
        <v>5</v>
      </c>
      <c r="I22" s="13">
        <f t="shared" si="1"/>
        <v>100000</v>
      </c>
      <c r="J22" s="16"/>
      <c r="K22" s="43"/>
    </row>
    <row r="23" spans="1:11" ht="18.600000000000001" thickBot="1" x14ac:dyDescent="0.5">
      <c r="A23" s="35" t="s">
        <v>40</v>
      </c>
      <c r="B23" s="36"/>
      <c r="C23" s="36" t="s">
        <v>41</v>
      </c>
      <c r="D23" s="36" t="s">
        <v>42</v>
      </c>
      <c r="E23" s="36"/>
      <c r="F23" s="36">
        <v>70000</v>
      </c>
      <c r="G23" s="36">
        <v>1</v>
      </c>
      <c r="H23" s="36">
        <v>5</v>
      </c>
      <c r="I23" s="36">
        <f t="shared" si="1"/>
        <v>350000</v>
      </c>
      <c r="J23" s="18" t="s">
        <v>43</v>
      </c>
      <c r="K23" s="32"/>
    </row>
    <row r="24" spans="1:11" ht="18.600000000000001" thickBot="1" x14ac:dyDescent="0.5">
      <c r="A24" s="52" t="s">
        <v>47</v>
      </c>
      <c r="B24" s="54">
        <f>SUM(I24:I25)</f>
        <v>434000</v>
      </c>
      <c r="C24" s="36" t="s">
        <v>48</v>
      </c>
      <c r="D24" s="36" t="s">
        <v>49</v>
      </c>
      <c r="E24" s="36"/>
      <c r="F24" s="36">
        <v>7000</v>
      </c>
      <c r="G24" s="36">
        <v>1</v>
      </c>
      <c r="H24" s="36">
        <v>12</v>
      </c>
      <c r="I24" s="36">
        <f t="shared" si="1"/>
        <v>84000</v>
      </c>
      <c r="J24" s="18"/>
      <c r="K24" s="32"/>
    </row>
    <row r="25" spans="1:11" ht="18.600000000000001" thickBot="1" x14ac:dyDescent="0.5">
      <c r="A25" s="53"/>
      <c r="B25" s="55"/>
      <c r="C25" s="36" t="s">
        <v>50</v>
      </c>
      <c r="D25" s="36" t="s">
        <v>51</v>
      </c>
      <c r="E25" s="36"/>
      <c r="F25" s="36">
        <v>70000</v>
      </c>
      <c r="G25" s="36">
        <v>1</v>
      </c>
      <c r="H25" s="36">
        <v>5</v>
      </c>
      <c r="I25" s="36">
        <f t="shared" si="1"/>
        <v>350000</v>
      </c>
      <c r="J25" s="18" t="s">
        <v>52</v>
      </c>
      <c r="K25" s="32"/>
    </row>
    <row r="26" spans="1:11" ht="18.600000000000001" thickBot="1" x14ac:dyDescent="0.5">
      <c r="A26" s="38" t="s">
        <v>23</v>
      </c>
      <c r="B26" s="39">
        <f>I26</f>
        <v>25000</v>
      </c>
      <c r="C26" s="40"/>
      <c r="D26" s="40" t="s">
        <v>18</v>
      </c>
      <c r="E26" s="40"/>
      <c r="F26" s="39">
        <v>5000</v>
      </c>
      <c r="G26" s="40"/>
      <c r="H26" s="40">
        <v>5</v>
      </c>
      <c r="I26" s="41">
        <f>F26*H26</f>
        <v>25000</v>
      </c>
      <c r="J26" s="37"/>
      <c r="K26" s="31"/>
    </row>
    <row r="27" spans="1:11" ht="18.600000000000001" thickBot="1" x14ac:dyDescent="0.5">
      <c r="A27" s="11" t="s">
        <v>24</v>
      </c>
      <c r="B27" s="24">
        <f>I27</f>
        <v>100000</v>
      </c>
      <c r="C27" s="56"/>
      <c r="D27" s="56"/>
      <c r="E27" s="56"/>
      <c r="F27" s="56"/>
      <c r="G27" s="56"/>
      <c r="H27" s="56"/>
      <c r="I27" s="24">
        <v>100000</v>
      </c>
      <c r="J27" s="26"/>
    </row>
    <row r="28" spans="1:11" ht="18.600000000000001" thickBot="1" x14ac:dyDescent="0.5">
      <c r="A28" s="46" t="s">
        <v>25</v>
      </c>
      <c r="B28" s="47"/>
      <c r="C28" s="59">
        <f>SUM(I4:I27)</f>
        <v>4959000</v>
      </c>
      <c r="D28" s="60"/>
      <c r="E28" s="60"/>
      <c r="F28" s="60"/>
      <c r="G28" s="60"/>
      <c r="H28" s="60"/>
      <c r="I28" s="60"/>
      <c r="J28" s="61"/>
      <c r="K28" s="31"/>
    </row>
  </sheetData>
  <mergeCells count="29">
    <mergeCell ref="K21:K22"/>
    <mergeCell ref="C27:H27"/>
    <mergeCell ref="B21:B22"/>
    <mergeCell ref="A28:B28"/>
    <mergeCell ref="C19:E19"/>
    <mergeCell ref="C20:E20"/>
    <mergeCell ref="B19:B20"/>
    <mergeCell ref="A19:A20"/>
    <mergeCell ref="A1:J1"/>
    <mergeCell ref="A21:A22"/>
    <mergeCell ref="B13:B18"/>
    <mergeCell ref="D17:D18"/>
    <mergeCell ref="C17:C18"/>
    <mergeCell ref="C8:C12"/>
    <mergeCell ref="B4:B12"/>
    <mergeCell ref="A3:A12"/>
    <mergeCell ref="A2:J2"/>
    <mergeCell ref="D10:D11"/>
    <mergeCell ref="C14:C16"/>
    <mergeCell ref="A13:A18"/>
    <mergeCell ref="K4:K7"/>
    <mergeCell ref="K8:K12"/>
    <mergeCell ref="A24:A25"/>
    <mergeCell ref="B24:B25"/>
    <mergeCell ref="C4:C7"/>
    <mergeCell ref="C28:J28"/>
    <mergeCell ref="K14:K16"/>
    <mergeCell ref="K17:K18"/>
    <mergeCell ref="K19:K2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谷山博史</dc:creator>
  <cp:lastModifiedBy>谷山博史</cp:lastModifiedBy>
  <cp:lastPrinted>2023-01-09T21:39:26Z</cp:lastPrinted>
  <dcterms:created xsi:type="dcterms:W3CDTF">2022-08-23T02:56:33Z</dcterms:created>
  <dcterms:modified xsi:type="dcterms:W3CDTF">2023-01-09T21:40:07Z</dcterms:modified>
</cp:coreProperties>
</file>